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NumberTwo\Downloads\Desktop\"/>
    </mc:Choice>
  </mc:AlternateContent>
  <bookViews>
    <workbookView xWindow="360" yWindow="60" windowWidth="15480" windowHeight="10380" firstSheet="1" activeTab="1"/>
  </bookViews>
  <sheets>
    <sheet name="Tabelle1" sheetId="1" r:id="rId1"/>
    <sheet name="Auswertung Kostenstellen" sheetId="2" r:id="rId2"/>
  </sheets>
  <calcPr calcId="152511"/>
</workbook>
</file>

<file path=xl/calcChain.xml><?xml version="1.0" encoding="utf-8"?>
<calcChain xmlns="http://schemas.openxmlformats.org/spreadsheetml/2006/main">
  <c r="J29" i="2" l="1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  <c r="C29" i="2"/>
  <c r="C28" i="2"/>
  <c r="J28" i="2" s="1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30" i="2" s="1"/>
  <c r="C4" i="2"/>
  <c r="H30" i="2"/>
  <c r="G30" i="2"/>
  <c r="F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D30" i="2"/>
  <c r="I30" i="2" l="1"/>
  <c r="J30" i="2" s="1"/>
</calcChain>
</file>

<file path=xl/sharedStrings.xml><?xml version="1.0" encoding="utf-8"?>
<sst xmlns="http://schemas.openxmlformats.org/spreadsheetml/2006/main" count="57" uniqueCount="52">
  <si>
    <t>Bereich</t>
  </si>
  <si>
    <t>Konto</t>
  </si>
  <si>
    <t>Saldo</t>
  </si>
  <si>
    <t>Zinsaufwendungen für kfr. Verbindlichkeiten</t>
  </si>
  <si>
    <t>Zinsaufwendungen für lfr.Verbindlichkeiten</t>
  </si>
  <si>
    <t>Erstattungen Aufwendungsausgleichsgesetz</t>
  </si>
  <si>
    <t>Fremdleistungen 19% Vorsteuer</t>
  </si>
  <si>
    <t>Wareneingang</t>
  </si>
  <si>
    <t>Wareneingang - 19 % Vorsteuer Soft-Share Haufe Lexware</t>
  </si>
  <si>
    <t>Löhne</t>
  </si>
  <si>
    <t>Gesetzliche soziale Aufwendungen</t>
  </si>
  <si>
    <t>Kfz - Versicherungen</t>
  </si>
  <si>
    <t>Laufende Kfz - Betriebskosten</t>
  </si>
  <si>
    <t>Sonstige Kfz - Kosten</t>
  </si>
  <si>
    <t>Werbekosten</t>
  </si>
  <si>
    <t>Geschenke ausschließlich betrieblich genutzt</t>
  </si>
  <si>
    <t>Bewirtungskosten</t>
  </si>
  <si>
    <t>Porto</t>
  </si>
  <si>
    <t>Telefon</t>
  </si>
  <si>
    <t>Telefon E-Plus</t>
  </si>
  <si>
    <t>Bürobedarf</t>
  </si>
  <si>
    <t>Kosten des Geldverkehrs</t>
  </si>
  <si>
    <t>Sonstiger Betriebsbedarf</t>
  </si>
  <si>
    <t>Erlöse 19 % Umsatzsteuer Soft-Share (Lexware und Haufe)</t>
  </si>
  <si>
    <t>Erlöse 19 % Umsatzsteuer Soft-Lehr</t>
  </si>
  <si>
    <t>Erlöse 19 % Umsatzsteuer Soft-Book</t>
  </si>
  <si>
    <t>Sonstige Erlöse betrieblich und regelmäßig Nutzungsgenühr</t>
  </si>
  <si>
    <t>Verwendung von Gegenständen 19 %  USt</t>
  </si>
  <si>
    <t>Verwendung von Gegenständen (Kfz) 19 % USt</t>
  </si>
  <si>
    <t>Summe</t>
  </si>
  <si>
    <t>Kostenstelle</t>
  </si>
  <si>
    <t>8400 Softwarehandel mit Tools (1000)</t>
  </si>
  <si>
    <t>8401 Softwareschulung und Coaching (2000)</t>
  </si>
  <si>
    <t>8403 Buchführung für Kunden (3000)</t>
  </si>
  <si>
    <t>Differenz</t>
  </si>
  <si>
    <t>Muster Eür Lern-Ware</t>
  </si>
  <si>
    <t>eigenerstellt</t>
  </si>
  <si>
    <t>Minuszeichen eigenerstellt</t>
  </si>
  <si>
    <t>Spalte</t>
  </si>
  <si>
    <t xml:space="preserve">korrekte </t>
  </si>
  <si>
    <t xml:space="preserve">Vorzeichen </t>
  </si>
  <si>
    <t>Teilbetriebsergebnisse mit Minuszeichen anzeigbar:</t>
  </si>
  <si>
    <t>Salden für Sachkonten</t>
  </si>
  <si>
    <t>Formelwert von Dx</t>
  </si>
  <si>
    <t>auf Cx gestellt</t>
  </si>
  <si>
    <t>Kostenstelle zuge-</t>
  </si>
  <si>
    <t>ordnet</t>
  </si>
  <si>
    <t>Restwert ist keiner</t>
  </si>
  <si>
    <t>Vorzeichen</t>
  </si>
  <si>
    <t>mit korrektem</t>
  </si>
  <si>
    <t>ergeben Gesamt-</t>
  </si>
  <si>
    <t>Betriebsergebnis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</si>
</sst>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4" x14ac:knownFonts="1">
    <font>
      <sz val="10"/>
      <name val="Arial"/>
    </font>
    <font>
      <sz val="10"/>
      <name val="Arial"/>
    </font>
    <font>
      <sz val="9"/>
      <name val="Arial"/>
      <family val="2"/>
    </font>
    <font>
      <sz val="8"/>
      <name val="Arial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4" fontId="2" fillId="0" borderId="0" xfId="1" applyFont="1"/>
    <xf numFmtId="49" fontId="2" fillId="0" borderId="0" xfId="0" applyNumberFormat="1" applyFont="1" applyAlignment="1">
      <alignment horizontal="center"/>
    </xf>
    <xf numFmtId="49" fontId="2" fillId="0" borderId="0" xfId="0" applyNumberFormat="1" applyFont="1"/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/>
    <xf numFmtId="49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4" fontId="3" fillId="0" borderId="0" xfId="0" applyNumberFormat="1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/>
    <xf numFmtId="49" fontId="3" fillId="2" borderId="0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left" vertical="top"/>
    </xf>
    <xf numFmtId="0" fontId="3" fillId="3" borderId="5" xfId="0" applyFont="1" applyFill="1" applyBorder="1" applyAlignment="1">
      <alignment horizontal="left" vertical="top"/>
    </xf>
    <xf numFmtId="49" fontId="3" fillId="2" borderId="4" xfId="0" applyNumberFormat="1" applyFont="1" applyFill="1" applyBorder="1" applyAlignment="1">
      <alignment horizontal="center"/>
    </xf>
    <xf numFmtId="4" fontId="3" fillId="3" borderId="6" xfId="0" applyNumberFormat="1" applyFont="1" applyFill="1" applyBorder="1" applyAlignment="1">
      <alignment horizontal="right" vertical="top"/>
    </xf>
    <xf numFmtId="0" fontId="3" fillId="2" borderId="1" xfId="0" applyFont="1" applyFill="1" applyBorder="1" applyAlignment="1"/>
    <xf numFmtId="0" fontId="3" fillId="2" borderId="1" xfId="0" applyFont="1" applyFill="1" applyBorder="1" applyAlignment="1">
      <alignment horizontal="left" vertical="top"/>
    </xf>
    <xf numFmtId="4" fontId="3" fillId="4" borderId="2" xfId="0" applyNumberFormat="1" applyFont="1" applyFill="1" applyBorder="1" applyAlignment="1">
      <alignment horizontal="right" vertical="top"/>
    </xf>
    <xf numFmtId="4" fontId="3" fillId="4" borderId="3" xfId="0" applyNumberFormat="1" applyFont="1" applyFill="1" applyBorder="1" applyAlignment="1">
      <alignment horizontal="right" vertical="top"/>
    </xf>
    <xf numFmtId="0" fontId="3" fillId="2" borderId="4" xfId="0" applyFont="1" applyFill="1" applyBorder="1" applyAlignment="1">
      <alignment horizontal="left" vertical="top"/>
    </xf>
    <xf numFmtId="4" fontId="3" fillId="5" borderId="5" xfId="0" applyNumberFormat="1" applyFont="1" applyFill="1" applyBorder="1" applyAlignment="1">
      <alignment horizontal="right" vertical="top"/>
    </xf>
    <xf numFmtId="4" fontId="3" fillId="4" borderId="5" xfId="0" applyNumberFormat="1" applyFont="1" applyFill="1" applyBorder="1" applyAlignment="1">
      <alignment horizontal="right" vertical="top"/>
    </xf>
    <xf numFmtId="44" fontId="3" fillId="0" borderId="5" xfId="2" applyFont="1" applyFill="1" applyBorder="1" applyAlignment="1">
      <alignment horizontal="left" vertical="top"/>
    </xf>
    <xf numFmtId="44" fontId="3" fillId="0" borderId="1" xfId="2" applyFont="1" applyFill="1" applyBorder="1" applyAlignment="1">
      <alignment horizontal="left" vertical="top"/>
    </xf>
    <xf numFmtId="4" fontId="3" fillId="0" borderId="6" xfId="0" applyNumberFormat="1" applyFont="1" applyFill="1" applyBorder="1" applyAlignment="1">
      <alignment horizontal="right" vertical="top"/>
    </xf>
    <xf numFmtId="4" fontId="3" fillId="0" borderId="3" xfId="0" applyNumberFormat="1" applyFont="1" applyFill="1" applyBorder="1" applyAlignment="1">
      <alignment horizontal="right" vertical="top"/>
    </xf>
    <xf numFmtId="0" fontId="3" fillId="0" borderId="5" xfId="0" applyFont="1" applyFill="1" applyBorder="1" applyAlignment="1"/>
    <xf numFmtId="0" fontId="3" fillId="0" borderId="4" xfId="0" applyFont="1" applyFill="1" applyBorder="1" applyAlignment="1"/>
    <xf numFmtId="0" fontId="3" fillId="0" borderId="6" xfId="0" applyFont="1" applyFill="1" applyBorder="1" applyAlignment="1"/>
    <xf numFmtId="0" fontId="3" fillId="0" borderId="7" xfId="0" applyFont="1" applyFill="1" applyBorder="1" applyAlignment="1"/>
  </cellXfs>
  <cellStyles count="3">
    <cellStyle name="Euro" xfId="1"/>
    <cellStyle name="Standard" xfId="0" builtinId="0"/>
    <cellStyle name="Währung" xfId="2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K17"/>
  <sheetViews>
    <sheetView workbookViewId="0">
      <selection activeCell="C4" sqref="C4"/>
    </sheetView>
  </sheetViews>
  <sheetFormatPr baseColWidth="10" defaultColWidth="11.44140625" defaultRowHeight="11.4" x14ac:dyDescent="0.2"/>
  <cols>
    <col min="1" max="1" width="11.44140625" style="4"/>
    <col min="2" max="2" width="11.44140625" style="1"/>
    <col min="3" max="3" width="12.88671875" style="2" bestFit="1" customWidth="1"/>
    <col min="4" max="4" width="11.44140625" style="3"/>
    <col min="5" max="5" width="6.88671875" style="1" bestFit="1" customWidth="1"/>
    <col min="6" max="6" width="6.88671875" style="1" customWidth="1"/>
    <col min="7" max="11" width="14.6640625" style="2" customWidth="1"/>
    <col min="12" max="12" width="12.88671875" style="1" bestFit="1" customWidth="1"/>
    <col min="13" max="16384" width="11.44140625" style="1"/>
  </cols>
  <sheetData>
    <row r="1" spans="3:11" x14ac:dyDescent="0.2">
      <c r="C1" s="1"/>
      <c r="D1" s="1"/>
      <c r="G1" s="1"/>
      <c r="H1" s="1"/>
      <c r="I1" s="1"/>
      <c r="J1" s="1"/>
      <c r="K1" s="1"/>
    </row>
    <row r="2" spans="3:11" x14ac:dyDescent="0.2">
      <c r="C2" s="1"/>
      <c r="D2" s="1"/>
      <c r="G2" s="1"/>
      <c r="H2" s="1"/>
      <c r="I2" s="1"/>
      <c r="J2" s="1"/>
      <c r="K2" s="1"/>
    </row>
    <row r="3" spans="3:11" x14ac:dyDescent="0.2">
      <c r="C3" s="1"/>
      <c r="D3" s="1"/>
      <c r="G3" s="1"/>
      <c r="H3" s="1"/>
      <c r="I3" s="1"/>
      <c r="J3" s="1"/>
      <c r="K3" s="1"/>
    </row>
    <row r="4" spans="3:11" x14ac:dyDescent="0.2">
      <c r="C4" s="1"/>
      <c r="D4" s="1"/>
      <c r="G4" s="1"/>
      <c r="H4" s="1"/>
      <c r="I4" s="1"/>
      <c r="J4" s="1"/>
      <c r="K4" s="1"/>
    </row>
    <row r="5" spans="3:11" x14ac:dyDescent="0.2">
      <c r="C5" s="1"/>
      <c r="D5" s="1"/>
      <c r="G5" s="1"/>
      <c r="H5" s="1"/>
      <c r="I5" s="1"/>
      <c r="J5" s="1"/>
      <c r="K5" s="1"/>
    </row>
    <row r="6" spans="3:11" x14ac:dyDescent="0.2">
      <c r="C6" s="1"/>
      <c r="D6" s="1"/>
      <c r="G6" s="1"/>
      <c r="H6" s="1"/>
      <c r="I6" s="1"/>
      <c r="J6" s="1"/>
      <c r="K6" s="1"/>
    </row>
    <row r="7" spans="3:11" x14ac:dyDescent="0.2">
      <c r="C7" s="1"/>
      <c r="D7" s="1"/>
      <c r="G7" s="1"/>
      <c r="H7" s="1"/>
      <c r="I7" s="1"/>
      <c r="J7" s="1"/>
      <c r="K7" s="1"/>
    </row>
    <row r="8" spans="3:11" x14ac:dyDescent="0.2">
      <c r="C8" s="1"/>
      <c r="D8" s="1"/>
      <c r="G8" s="1"/>
      <c r="H8" s="1"/>
      <c r="I8" s="1"/>
      <c r="J8" s="1"/>
      <c r="K8" s="1"/>
    </row>
    <row r="9" spans="3:11" x14ac:dyDescent="0.2">
      <c r="C9" s="1"/>
      <c r="D9" s="1"/>
      <c r="G9" s="1"/>
      <c r="H9" s="1"/>
      <c r="I9" s="1"/>
      <c r="J9" s="1"/>
      <c r="K9" s="1"/>
    </row>
    <row r="10" spans="3:11" x14ac:dyDescent="0.2">
      <c r="C10" s="1"/>
      <c r="D10" s="1"/>
      <c r="G10" s="1"/>
      <c r="H10" s="1"/>
      <c r="I10" s="1"/>
      <c r="J10" s="1"/>
      <c r="K10" s="1"/>
    </row>
    <row r="11" spans="3:11" x14ac:dyDescent="0.2">
      <c r="C11" s="1"/>
      <c r="D11" s="1"/>
      <c r="G11" s="1"/>
      <c r="H11" s="1"/>
      <c r="I11" s="1"/>
      <c r="J11" s="1"/>
      <c r="K11" s="1"/>
    </row>
    <row r="12" spans="3:11" x14ac:dyDescent="0.2">
      <c r="C12" s="1"/>
      <c r="D12" s="1"/>
      <c r="G12" s="1"/>
      <c r="H12" s="1"/>
      <c r="I12" s="1"/>
      <c r="J12" s="1"/>
      <c r="K12" s="1"/>
    </row>
    <row r="13" spans="3:11" x14ac:dyDescent="0.2">
      <c r="C13" s="1"/>
      <c r="D13" s="1"/>
      <c r="G13" s="1"/>
      <c r="H13" s="1"/>
      <c r="I13" s="1"/>
      <c r="J13" s="1"/>
      <c r="K13" s="1"/>
    </row>
    <row r="14" spans="3:11" x14ac:dyDescent="0.2">
      <c r="C14" s="1"/>
      <c r="D14" s="1"/>
      <c r="G14" s="1"/>
      <c r="H14" s="1"/>
      <c r="I14" s="1"/>
      <c r="J14" s="1"/>
      <c r="K14" s="1"/>
    </row>
    <row r="15" spans="3:11" x14ac:dyDescent="0.2">
      <c r="C15" s="1"/>
      <c r="D15" s="1"/>
      <c r="G15" s="1"/>
      <c r="H15" s="1"/>
      <c r="I15" s="1"/>
      <c r="J15" s="1"/>
      <c r="K15" s="1"/>
    </row>
    <row r="16" spans="3:11" x14ac:dyDescent="0.2">
      <c r="C16" s="1"/>
      <c r="D16" s="1"/>
      <c r="G16" s="1"/>
      <c r="H16" s="1"/>
      <c r="I16" s="1"/>
      <c r="J16" s="1"/>
      <c r="K16" s="1"/>
    </row>
    <row r="17" spans="3:11" x14ac:dyDescent="0.2">
      <c r="C17" s="1"/>
      <c r="D17" s="1"/>
      <c r="G17" s="1"/>
      <c r="H17" s="1"/>
      <c r="I17" s="1"/>
      <c r="J17" s="1"/>
      <c r="K17" s="1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copies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K36"/>
  <sheetViews>
    <sheetView tabSelected="1" workbookViewId="0">
      <selection activeCell="A39" sqref="A39"/>
    </sheetView>
  </sheetViews>
  <sheetFormatPr baseColWidth="10" defaultColWidth="5.6640625" defaultRowHeight="10.199999999999999" x14ac:dyDescent="0.2"/>
  <cols>
    <col min="1" max="1" width="40.21875" style="6" customWidth="1"/>
    <col min="2" max="2" width="6.109375" style="6" customWidth="1"/>
    <col min="3" max="3" width="11" style="6" customWidth="1"/>
    <col min="4" max="4" width="14.77734375" style="6" customWidth="1"/>
    <col min="5" max="5" width="2" style="7" customWidth="1"/>
    <col min="6" max="6" width="27.109375" style="6" customWidth="1"/>
    <col min="7" max="7" width="30.88671875" style="6" customWidth="1"/>
    <col min="8" max="8" width="25" style="6" customWidth="1"/>
    <col min="9" max="9" width="15.88671875" style="6" customWidth="1"/>
    <col min="10" max="10" width="14.77734375" style="6" customWidth="1"/>
    <col min="11" max="11" width="5.6640625" style="6" customWidth="1"/>
    <col min="12" max="16384" width="5.6640625" style="8"/>
  </cols>
  <sheetData>
    <row r="1" spans="1:10" x14ac:dyDescent="0.2">
      <c r="A1" s="10" t="s">
        <v>35</v>
      </c>
      <c r="B1" s="11"/>
      <c r="D1" s="11"/>
      <c r="E1" s="12"/>
      <c r="F1" s="11"/>
      <c r="G1" s="11"/>
      <c r="H1" s="11"/>
      <c r="I1" s="11"/>
    </row>
    <row r="2" spans="1:10" x14ac:dyDescent="0.2">
      <c r="A2" s="10">
        <v>2016</v>
      </c>
      <c r="B2" s="11"/>
      <c r="C2" s="6" t="s">
        <v>39</v>
      </c>
      <c r="D2" s="11"/>
      <c r="E2" s="12"/>
      <c r="F2" s="10" t="s">
        <v>30</v>
      </c>
      <c r="G2" s="10" t="s">
        <v>30</v>
      </c>
      <c r="H2" s="10" t="s">
        <v>30</v>
      </c>
      <c r="I2" s="11"/>
    </row>
    <row r="3" spans="1:10" x14ac:dyDescent="0.2">
      <c r="A3" s="10" t="s">
        <v>0</v>
      </c>
      <c r="B3" s="10" t="s">
        <v>1</v>
      </c>
      <c r="C3" s="5" t="s">
        <v>40</v>
      </c>
      <c r="D3" s="10" t="s">
        <v>2</v>
      </c>
      <c r="E3" s="12"/>
      <c r="F3" s="14" t="s">
        <v>31</v>
      </c>
      <c r="G3" s="14" t="s">
        <v>32</v>
      </c>
      <c r="H3" s="14" t="s">
        <v>33</v>
      </c>
      <c r="I3" s="21" t="s">
        <v>29</v>
      </c>
      <c r="J3" s="5" t="s">
        <v>34</v>
      </c>
    </row>
    <row r="4" spans="1:10" x14ac:dyDescent="0.2">
      <c r="A4" s="14" t="s">
        <v>3</v>
      </c>
      <c r="B4" s="14">
        <v>2110</v>
      </c>
      <c r="C4" s="24">
        <f>D4*(-1)</f>
        <v>-6.35</v>
      </c>
      <c r="D4" s="16">
        <v>6.35</v>
      </c>
      <c r="E4" s="15"/>
      <c r="F4" s="22">
        <v>-6.14</v>
      </c>
      <c r="G4" s="22">
        <v>0</v>
      </c>
      <c r="H4" s="22">
        <v>0</v>
      </c>
      <c r="I4" s="23">
        <f>SUM(F4:H4)</f>
        <v>-6.14</v>
      </c>
      <c r="J4" s="26">
        <f>$C4-I4</f>
        <v>-0.20999999999999996</v>
      </c>
    </row>
    <row r="5" spans="1:10" x14ac:dyDescent="0.2">
      <c r="A5" s="14" t="s">
        <v>4</v>
      </c>
      <c r="B5" s="14">
        <v>2120</v>
      </c>
      <c r="C5" s="24">
        <f t="shared" ref="C5:C23" si="0">D5*(-1)</f>
        <v>-159.32</v>
      </c>
      <c r="D5" s="16">
        <v>159.32</v>
      </c>
      <c r="E5" s="15"/>
      <c r="F5" s="22">
        <v>0</v>
      </c>
      <c r="G5" s="22">
        <v>0</v>
      </c>
      <c r="H5" s="22">
        <v>0</v>
      </c>
      <c r="I5" s="23">
        <f>SUM(F5:H5)</f>
        <v>0</v>
      </c>
      <c r="J5" s="26">
        <f t="shared" ref="J5:J29" si="1">$C5-I5</f>
        <v>-159.32</v>
      </c>
    </row>
    <row r="6" spans="1:10" x14ac:dyDescent="0.2">
      <c r="A6" s="14" t="s">
        <v>5</v>
      </c>
      <c r="B6" s="14">
        <v>2749</v>
      </c>
      <c r="C6" s="24">
        <f t="shared" si="0"/>
        <v>-138.25</v>
      </c>
      <c r="D6" s="16">
        <v>138.25</v>
      </c>
      <c r="E6" s="15"/>
      <c r="F6" s="22">
        <v>0</v>
      </c>
      <c r="G6" s="22">
        <v>0</v>
      </c>
      <c r="H6" s="22">
        <v>0</v>
      </c>
      <c r="I6" s="23">
        <f>SUM(F6:H6)</f>
        <v>0</v>
      </c>
      <c r="J6" s="26">
        <f t="shared" si="1"/>
        <v>-138.25</v>
      </c>
    </row>
    <row r="7" spans="1:10" x14ac:dyDescent="0.2">
      <c r="A7" s="14" t="s">
        <v>6</v>
      </c>
      <c r="B7" s="14">
        <v>3106</v>
      </c>
      <c r="C7" s="24">
        <f t="shared" si="0"/>
        <v>-60</v>
      </c>
      <c r="D7" s="16">
        <v>60</v>
      </c>
      <c r="E7" s="15"/>
      <c r="F7" s="22">
        <v>0</v>
      </c>
      <c r="G7" s="22">
        <v>-40</v>
      </c>
      <c r="H7" s="22">
        <v>0</v>
      </c>
      <c r="I7" s="23">
        <f>SUM(F7:H7)</f>
        <v>-40</v>
      </c>
      <c r="J7" s="26">
        <f t="shared" si="1"/>
        <v>-20</v>
      </c>
    </row>
    <row r="8" spans="1:10" x14ac:dyDescent="0.2">
      <c r="A8" s="14" t="s">
        <v>7</v>
      </c>
      <c r="B8" s="14">
        <v>3200</v>
      </c>
      <c r="C8" s="24">
        <f t="shared" si="0"/>
        <v>-35</v>
      </c>
      <c r="D8" s="16">
        <v>35</v>
      </c>
      <c r="E8" s="15"/>
      <c r="F8" s="22">
        <v>0</v>
      </c>
      <c r="G8" s="22">
        <v>0</v>
      </c>
      <c r="H8" s="22">
        <v>0</v>
      </c>
      <c r="I8" s="23">
        <f>SUM(F8:H8)</f>
        <v>0</v>
      </c>
      <c r="J8" s="26">
        <f t="shared" si="1"/>
        <v>-35</v>
      </c>
    </row>
    <row r="9" spans="1:10" x14ac:dyDescent="0.2">
      <c r="A9" s="14" t="s">
        <v>8</v>
      </c>
      <c r="B9" s="14">
        <v>3400</v>
      </c>
      <c r="C9" s="24">
        <f t="shared" si="0"/>
        <v>-8787.68</v>
      </c>
      <c r="D9" s="16">
        <v>8787.68</v>
      </c>
      <c r="E9" s="15"/>
      <c r="F9" s="22">
        <v>-8787.68</v>
      </c>
      <c r="G9" s="22">
        <v>0</v>
      </c>
      <c r="H9" s="22">
        <v>0</v>
      </c>
      <c r="I9" s="23">
        <f>SUM(F9:H9)</f>
        <v>-8787.68</v>
      </c>
      <c r="J9" s="26">
        <f t="shared" si="1"/>
        <v>0</v>
      </c>
    </row>
    <row r="10" spans="1:10" x14ac:dyDescent="0.2">
      <c r="A10" s="14" t="s">
        <v>9</v>
      </c>
      <c r="B10" s="14">
        <v>4110</v>
      </c>
      <c r="C10" s="24">
        <f t="shared" si="0"/>
        <v>-376.81</v>
      </c>
      <c r="D10" s="16">
        <v>376.81</v>
      </c>
      <c r="E10" s="15"/>
      <c r="F10" s="22">
        <v>0</v>
      </c>
      <c r="G10" s="22">
        <v>0</v>
      </c>
      <c r="H10" s="22">
        <v>-376.81</v>
      </c>
      <c r="I10" s="23">
        <f>SUM(F10:H10)</f>
        <v>-376.81</v>
      </c>
      <c r="J10" s="26">
        <f t="shared" si="1"/>
        <v>0</v>
      </c>
    </row>
    <row r="11" spans="1:10" x14ac:dyDescent="0.2">
      <c r="A11" s="14" t="s">
        <v>10</v>
      </c>
      <c r="B11" s="14">
        <v>4130</v>
      </c>
      <c r="C11" s="24">
        <f t="shared" si="0"/>
        <v>-5.35</v>
      </c>
      <c r="D11" s="16">
        <v>5.35</v>
      </c>
      <c r="E11" s="15"/>
      <c r="F11" s="22">
        <v>0</v>
      </c>
      <c r="G11" s="22">
        <v>0</v>
      </c>
      <c r="H11" s="22">
        <v>5.35</v>
      </c>
      <c r="I11" s="23">
        <f>SUM(F11:H11)</f>
        <v>5.35</v>
      </c>
      <c r="J11" s="26">
        <f t="shared" si="1"/>
        <v>-10.7</v>
      </c>
    </row>
    <row r="12" spans="1:10" x14ac:dyDescent="0.2">
      <c r="A12" s="14" t="s">
        <v>11</v>
      </c>
      <c r="B12" s="14">
        <v>4520</v>
      </c>
      <c r="C12" s="24">
        <f t="shared" si="0"/>
        <v>-586.23</v>
      </c>
      <c r="D12" s="16">
        <v>586.23</v>
      </c>
      <c r="E12" s="15"/>
      <c r="F12" s="22">
        <v>0</v>
      </c>
      <c r="G12" s="22">
        <v>-586.23</v>
      </c>
      <c r="H12" s="22">
        <v>0</v>
      </c>
      <c r="I12" s="23">
        <f>SUM(F12:H12)</f>
        <v>-586.23</v>
      </c>
      <c r="J12" s="26">
        <f t="shared" si="1"/>
        <v>0</v>
      </c>
    </row>
    <row r="13" spans="1:10" x14ac:dyDescent="0.2">
      <c r="A13" s="14" t="s">
        <v>12</v>
      </c>
      <c r="B13" s="14">
        <v>4530</v>
      </c>
      <c r="C13" s="24">
        <f t="shared" si="0"/>
        <v>-420.77</v>
      </c>
      <c r="D13" s="16">
        <v>420.77</v>
      </c>
      <c r="E13" s="15"/>
      <c r="F13" s="22">
        <v>0</v>
      </c>
      <c r="G13" s="22">
        <v>-420.77</v>
      </c>
      <c r="H13" s="22">
        <v>0</v>
      </c>
      <c r="I13" s="23">
        <f>SUM(F13:H13)</f>
        <v>-420.77</v>
      </c>
      <c r="J13" s="26">
        <f t="shared" si="1"/>
        <v>0</v>
      </c>
    </row>
    <row r="14" spans="1:10" x14ac:dyDescent="0.2">
      <c r="A14" s="14" t="s">
        <v>13</v>
      </c>
      <c r="B14" s="14">
        <v>4580</v>
      </c>
      <c r="C14" s="24">
        <f t="shared" si="0"/>
        <v>-14.61</v>
      </c>
      <c r="D14" s="16">
        <v>14.61</v>
      </c>
      <c r="E14" s="15"/>
      <c r="F14" s="22">
        <v>0</v>
      </c>
      <c r="G14" s="22">
        <v>-4.6100000000000003</v>
      </c>
      <c r="H14" s="22">
        <v>0</v>
      </c>
      <c r="I14" s="23">
        <f>SUM(F14:H14)</f>
        <v>-4.6100000000000003</v>
      </c>
      <c r="J14" s="26">
        <f t="shared" si="1"/>
        <v>-10</v>
      </c>
    </row>
    <row r="15" spans="1:10" x14ac:dyDescent="0.2">
      <c r="A15" s="14" t="s">
        <v>14</v>
      </c>
      <c r="B15" s="14">
        <v>4600</v>
      </c>
      <c r="C15" s="24">
        <f t="shared" si="0"/>
        <v>-267.3</v>
      </c>
      <c r="D15" s="16">
        <v>267.3</v>
      </c>
      <c r="E15" s="15"/>
      <c r="F15" s="22">
        <v>0</v>
      </c>
      <c r="G15" s="22">
        <v>-250.58</v>
      </c>
      <c r="H15" s="22">
        <v>0</v>
      </c>
      <c r="I15" s="23">
        <f>SUM(F15:H15)</f>
        <v>-250.58</v>
      </c>
      <c r="J15" s="26">
        <f t="shared" si="1"/>
        <v>-16.72</v>
      </c>
    </row>
    <row r="16" spans="1:10" x14ac:dyDescent="0.2">
      <c r="A16" s="14" t="s">
        <v>15</v>
      </c>
      <c r="B16" s="14">
        <v>4638</v>
      </c>
      <c r="C16" s="24">
        <f t="shared" si="0"/>
        <v>-27.94</v>
      </c>
      <c r="D16" s="16">
        <v>27.94</v>
      </c>
      <c r="E16" s="15"/>
      <c r="F16" s="22">
        <v>0</v>
      </c>
      <c r="G16" s="22">
        <v>0</v>
      </c>
      <c r="H16" s="22">
        <v>0</v>
      </c>
      <c r="I16" s="23">
        <f>SUM(F16:H16)</f>
        <v>0</v>
      </c>
      <c r="J16" s="26">
        <f t="shared" si="1"/>
        <v>-27.94</v>
      </c>
    </row>
    <row r="17" spans="1:11" x14ac:dyDescent="0.2">
      <c r="A17" s="14" t="s">
        <v>16</v>
      </c>
      <c r="B17" s="14">
        <v>4650</v>
      </c>
      <c r="C17" s="24">
        <f t="shared" si="0"/>
        <v>-42.86</v>
      </c>
      <c r="D17" s="16">
        <v>42.86</v>
      </c>
      <c r="E17" s="15"/>
      <c r="F17" s="22">
        <v>0</v>
      </c>
      <c r="G17" s="22">
        <v>0</v>
      </c>
      <c r="H17" s="22">
        <v>-42.86</v>
      </c>
      <c r="I17" s="23">
        <f>SUM(F17:H17)</f>
        <v>-42.86</v>
      </c>
      <c r="J17" s="26">
        <f t="shared" si="1"/>
        <v>0</v>
      </c>
    </row>
    <row r="18" spans="1:11" x14ac:dyDescent="0.2">
      <c r="A18" s="14" t="s">
        <v>17</v>
      </c>
      <c r="B18" s="14">
        <v>4910</v>
      </c>
      <c r="C18" s="24">
        <f t="shared" si="0"/>
        <v>-43.74</v>
      </c>
      <c r="D18" s="16">
        <v>43.74</v>
      </c>
      <c r="E18" s="15"/>
      <c r="F18" s="22">
        <v>-37.69</v>
      </c>
      <c r="G18" s="22">
        <v>0</v>
      </c>
      <c r="H18" s="22">
        <v>0</v>
      </c>
      <c r="I18" s="23">
        <f>SUM(F18:H18)</f>
        <v>-37.69</v>
      </c>
      <c r="J18" s="26">
        <f t="shared" si="1"/>
        <v>-6.0500000000000043</v>
      </c>
    </row>
    <row r="19" spans="1:11" x14ac:dyDescent="0.2">
      <c r="A19" s="14" t="s">
        <v>18</v>
      </c>
      <c r="B19" s="14">
        <v>4920</v>
      </c>
      <c r="C19" s="24">
        <f t="shared" si="0"/>
        <v>-200.01</v>
      </c>
      <c r="D19" s="16">
        <v>200.01</v>
      </c>
      <c r="E19" s="15"/>
      <c r="F19" s="22">
        <v>0</v>
      </c>
      <c r="G19" s="22">
        <v>0</v>
      </c>
      <c r="H19" s="22">
        <v>0</v>
      </c>
      <c r="I19" s="23">
        <f>SUM(F19:H19)</f>
        <v>0</v>
      </c>
      <c r="J19" s="26">
        <f t="shared" si="1"/>
        <v>-200.01</v>
      </c>
    </row>
    <row r="20" spans="1:11" x14ac:dyDescent="0.2">
      <c r="A20" s="14" t="s">
        <v>19</v>
      </c>
      <c r="B20" s="14">
        <v>4921</v>
      </c>
      <c r="C20" s="24">
        <f t="shared" si="0"/>
        <v>-5</v>
      </c>
      <c r="D20" s="16">
        <v>5</v>
      </c>
      <c r="E20" s="15"/>
      <c r="F20" s="22">
        <v>0</v>
      </c>
      <c r="G20" s="22">
        <v>5</v>
      </c>
      <c r="H20" s="22">
        <v>0</v>
      </c>
      <c r="I20" s="23">
        <f>SUM(F20:H20)</f>
        <v>5</v>
      </c>
      <c r="J20" s="26">
        <f t="shared" si="1"/>
        <v>-10</v>
      </c>
    </row>
    <row r="21" spans="1:11" x14ac:dyDescent="0.2">
      <c r="A21" s="14" t="s">
        <v>20</v>
      </c>
      <c r="B21" s="14">
        <v>4930</v>
      </c>
      <c r="C21" s="24">
        <f t="shared" si="0"/>
        <v>-183.77</v>
      </c>
      <c r="D21" s="16">
        <v>183.77</v>
      </c>
      <c r="E21" s="15"/>
      <c r="F21" s="22">
        <v>0</v>
      </c>
      <c r="G21" s="22">
        <v>-183.77</v>
      </c>
      <c r="H21" s="22">
        <v>0</v>
      </c>
      <c r="I21" s="23">
        <f>SUM(F21:H21)</f>
        <v>-183.77</v>
      </c>
      <c r="J21" s="26">
        <f t="shared" si="1"/>
        <v>0</v>
      </c>
    </row>
    <row r="22" spans="1:11" x14ac:dyDescent="0.2">
      <c r="A22" s="14" t="s">
        <v>21</v>
      </c>
      <c r="B22" s="14">
        <v>4970</v>
      </c>
      <c r="C22" s="24">
        <f t="shared" si="0"/>
        <v>-72.180000000000007</v>
      </c>
      <c r="D22" s="16">
        <v>72.180000000000007</v>
      </c>
      <c r="E22" s="15"/>
      <c r="F22" s="22">
        <v>16.850000000000001</v>
      </c>
      <c r="G22" s="22">
        <v>0</v>
      </c>
      <c r="H22" s="22">
        <v>0</v>
      </c>
      <c r="I22" s="23">
        <f>SUM(F22:H22)</f>
        <v>16.850000000000001</v>
      </c>
      <c r="J22" s="26">
        <f t="shared" si="1"/>
        <v>-89.03</v>
      </c>
      <c r="K22" s="9"/>
    </row>
    <row r="23" spans="1:11" x14ac:dyDescent="0.2">
      <c r="A23" s="14" t="s">
        <v>22</v>
      </c>
      <c r="B23" s="14">
        <v>4980</v>
      </c>
      <c r="C23" s="24">
        <f t="shared" si="0"/>
        <v>-10.42</v>
      </c>
      <c r="D23" s="16">
        <v>10.42</v>
      </c>
      <c r="E23" s="15"/>
      <c r="F23" s="22">
        <v>0</v>
      </c>
      <c r="G23" s="22">
        <v>0</v>
      </c>
      <c r="H23" s="22">
        <v>-10.42</v>
      </c>
      <c r="I23" s="23">
        <f>SUM(F23:H23)</f>
        <v>-10.42</v>
      </c>
      <c r="J23" s="26">
        <f t="shared" si="1"/>
        <v>0</v>
      </c>
    </row>
    <row r="24" spans="1:11" x14ac:dyDescent="0.2">
      <c r="A24" s="14" t="s">
        <v>23</v>
      </c>
      <c r="B24" s="14">
        <v>8400</v>
      </c>
      <c r="C24" s="24">
        <f>D24</f>
        <v>21942.26</v>
      </c>
      <c r="D24" s="16">
        <v>21942.26</v>
      </c>
      <c r="E24" s="15"/>
      <c r="F24" s="22">
        <v>21942.26</v>
      </c>
      <c r="G24" s="22">
        <v>0</v>
      </c>
      <c r="H24" s="22">
        <v>0</v>
      </c>
      <c r="I24" s="23">
        <f>SUM(F24:H24)</f>
        <v>21942.26</v>
      </c>
      <c r="J24" s="26">
        <f t="shared" si="1"/>
        <v>0</v>
      </c>
    </row>
    <row r="25" spans="1:11" x14ac:dyDescent="0.2">
      <c r="A25" s="14" t="s">
        <v>24</v>
      </c>
      <c r="B25" s="14">
        <v>8401</v>
      </c>
      <c r="C25" s="24">
        <f t="shared" ref="C25:C29" si="2">D25</f>
        <v>154.5</v>
      </c>
      <c r="D25" s="16">
        <v>154.5</v>
      </c>
      <c r="E25" s="15"/>
      <c r="F25" s="22">
        <v>0</v>
      </c>
      <c r="G25" s="22">
        <v>154.5</v>
      </c>
      <c r="H25" s="22">
        <v>0</v>
      </c>
      <c r="I25" s="23">
        <f>SUM(F25:H25)</f>
        <v>154.5</v>
      </c>
      <c r="J25" s="26">
        <f t="shared" si="1"/>
        <v>0</v>
      </c>
    </row>
    <row r="26" spans="1:11" x14ac:dyDescent="0.2">
      <c r="A26" s="14" t="s">
        <v>25</v>
      </c>
      <c r="B26" s="14">
        <v>8403</v>
      </c>
      <c r="C26" s="24">
        <f t="shared" si="2"/>
        <v>162.46</v>
      </c>
      <c r="D26" s="16">
        <v>162.46</v>
      </c>
      <c r="E26" s="15"/>
      <c r="F26" s="22">
        <v>0</v>
      </c>
      <c r="G26" s="22">
        <v>0</v>
      </c>
      <c r="H26" s="22">
        <v>162.46</v>
      </c>
      <c r="I26" s="23">
        <f>SUM(F26:H26)</f>
        <v>162.46</v>
      </c>
      <c r="J26" s="26">
        <f t="shared" si="1"/>
        <v>0</v>
      </c>
    </row>
    <row r="27" spans="1:11" x14ac:dyDescent="0.2">
      <c r="A27" s="14" t="s">
        <v>26</v>
      </c>
      <c r="B27" s="14">
        <v>8601</v>
      </c>
      <c r="C27" s="24">
        <f t="shared" si="2"/>
        <v>750</v>
      </c>
      <c r="D27" s="16">
        <v>750</v>
      </c>
      <c r="E27" s="15"/>
      <c r="F27" s="22">
        <v>0</v>
      </c>
      <c r="G27" s="22">
        <v>750</v>
      </c>
      <c r="H27" s="22">
        <v>0</v>
      </c>
      <c r="I27" s="23">
        <f>SUM(F27:H27)</f>
        <v>750</v>
      </c>
      <c r="J27" s="26">
        <f t="shared" si="1"/>
        <v>0</v>
      </c>
    </row>
    <row r="28" spans="1:11" x14ac:dyDescent="0.2">
      <c r="A28" s="14" t="s">
        <v>27</v>
      </c>
      <c r="B28" s="14">
        <v>8920</v>
      </c>
      <c r="C28" s="24">
        <f t="shared" si="2"/>
        <v>126.05</v>
      </c>
      <c r="D28" s="16">
        <v>126.05</v>
      </c>
      <c r="E28" s="15"/>
      <c r="F28" s="22">
        <v>0</v>
      </c>
      <c r="G28" s="22">
        <v>0</v>
      </c>
      <c r="H28" s="22">
        <v>0</v>
      </c>
      <c r="I28" s="23">
        <f>SUM(F28:H28)</f>
        <v>0</v>
      </c>
      <c r="J28" s="26">
        <f t="shared" si="1"/>
        <v>126.05</v>
      </c>
    </row>
    <row r="29" spans="1:11" x14ac:dyDescent="0.2">
      <c r="A29" s="13" t="s">
        <v>28</v>
      </c>
      <c r="B29" s="13">
        <v>8921</v>
      </c>
      <c r="C29" s="24">
        <f t="shared" si="2"/>
        <v>2089.94</v>
      </c>
      <c r="D29" s="16">
        <v>2089.94</v>
      </c>
      <c r="E29" s="15"/>
      <c r="F29" s="22">
        <v>0</v>
      </c>
      <c r="G29" s="22">
        <v>2089.92</v>
      </c>
      <c r="H29" s="22">
        <v>0</v>
      </c>
      <c r="I29" s="23">
        <f>SUM(F29:H29)</f>
        <v>2089.92</v>
      </c>
      <c r="J29" s="26">
        <f t="shared" si="1"/>
        <v>1.999999999998181E-2</v>
      </c>
    </row>
    <row r="30" spans="1:11" x14ac:dyDescent="0.2">
      <c r="A30" s="17"/>
      <c r="B30" s="18" t="s">
        <v>29</v>
      </c>
      <c r="C30" s="25">
        <f>SUM(C4:C29)</f>
        <v>13781.619999999995</v>
      </c>
      <c r="D30" s="20">
        <f>SUM(D3:D29)</f>
        <v>36668.800000000003</v>
      </c>
      <c r="E30" s="15"/>
      <c r="F30" s="19">
        <f>SUM(F3:F29)</f>
        <v>13127.599999999999</v>
      </c>
      <c r="G30" s="19">
        <f>SUM(G3:G29)</f>
        <v>1513.4600000000003</v>
      </c>
      <c r="H30" s="19">
        <f>SUM(H3:H29)</f>
        <v>-262.27999999999997</v>
      </c>
      <c r="I30" s="19">
        <f>SUM(I3:I29)</f>
        <v>14378.779999999997</v>
      </c>
      <c r="J30" s="27">
        <f>$D30-I30</f>
        <v>22290.020000000004</v>
      </c>
    </row>
    <row r="31" spans="1:11" x14ac:dyDescent="0.2">
      <c r="C31" s="31" t="s">
        <v>38</v>
      </c>
      <c r="F31" s="30"/>
      <c r="H31" s="30"/>
      <c r="I31" s="6" t="s">
        <v>42</v>
      </c>
      <c r="J31" s="28" t="s">
        <v>43</v>
      </c>
    </row>
    <row r="32" spans="1:11" x14ac:dyDescent="0.2">
      <c r="A32" s="6" t="s">
        <v>41</v>
      </c>
      <c r="C32" s="31" t="s">
        <v>36</v>
      </c>
      <c r="F32" s="31" t="s">
        <v>37</v>
      </c>
      <c r="G32" s="6" t="s">
        <v>37</v>
      </c>
      <c r="H32" s="31" t="s">
        <v>37</v>
      </c>
      <c r="I32" s="6" t="s">
        <v>49</v>
      </c>
      <c r="J32" s="29" t="s">
        <v>44</v>
      </c>
    </row>
    <row r="33" spans="8:10" x14ac:dyDescent="0.2">
      <c r="H33" s="31"/>
      <c r="I33" s="6" t="s">
        <v>48</v>
      </c>
      <c r="J33" s="29"/>
    </row>
    <row r="34" spans="8:10" x14ac:dyDescent="0.2">
      <c r="H34" s="31"/>
      <c r="I34" s="6" t="s">
        <v>50</v>
      </c>
      <c r="J34" s="29" t="s">
        <v>47</v>
      </c>
    </row>
    <row r="35" spans="8:10" x14ac:dyDescent="0.2">
      <c r="H35" s="31"/>
      <c r="I35" s="6" t="s">
        <v>51</v>
      </c>
      <c r="J35" s="29" t="s">
        <v>45</v>
      </c>
    </row>
    <row r="36" spans="8:10" x14ac:dyDescent="0.2">
      <c r="J36" s="29" t="s">
        <v>46</v>
      </c>
    </row>
  </sheetData>
  <phoneticPr fontId="3" type="noConversion"/>
  <pageMargins left="0.78740157499999996" right="0.78740157499999996" top="0.984251969" bottom="0.984251969" header="0.4921259845" footer="0.4921259845"/>
  <pageSetup paperSize="9" orientation="portrait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Auswertung Kostenstellen</vt:lpstr>
    </vt:vector>
  </TitlesOfParts>
  <Company>Lexware GmbH &amp; Co. KG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NumberTwo</dc:creator>
  <cp:lastModifiedBy>NumberTwo</cp:lastModifiedBy>
  <dcterms:created xsi:type="dcterms:W3CDTF">2003-05-22T07:50:26Z</dcterms:created>
  <dcterms:modified xsi:type="dcterms:W3CDTF">2016-05-20T16:06:35Z</dcterms:modified>
</cp:coreProperties>
</file>